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603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<sst xmlns="http://schemas.openxmlformats.org/spreadsheetml/2006/main" count="39" uniqueCount="39">
  <si>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飼料穀物関係</t>
  </si>
  <si>
    <t>　米　国</t>
  </si>
  <si>
    <t>　　トウモロコシ需給</t>
  </si>
  <si>
    <t>区　　分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</si>
  <si>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</si>
  <si>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</si>
  <si>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</si>
  <si>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</si>
  <si>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</si>
  <si>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</si>
  <si>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</si>
  <si>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</si>
  <si>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</si>
  <si>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</si>
  <si>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</si>
  <si>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</si>
  <si>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期首在庫</t>
  </si>
  <si>
    <t>生産量</t>
  </si>
  <si>
    <t>輸入量</t>
  </si>
  <si>
    <t>総供給量</t>
  </si>
  <si>
    <t>消費量</t>
  </si>
  <si>
    <t>飼料等向け</t>
  </si>
  <si>
    <t>食品・種子・その他工業向け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</si>
  <si>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エタノール向け</t>
    </r>
  </si>
  <si>
    <t>輸出量</t>
  </si>
  <si>
    <t>総消費量</t>
  </si>
  <si>
    <t>期末在庫</t>
  </si>
  <si>
    <t>期末在庫率</t>
  </si>
  <si>
    <t>年　度</t>
  </si>
  <si>
    <t>注１ ：年度は、各年９月～翌８月。</t>
  </si>
  <si>
    <t xml:space="preserve"> ２ ：USDAの公表データ（ブッシェル単位）をトンに換算。</t>
  </si>
  <si>
    <t>（単位：千トン）</t>
  </si>
  <si>
    <t>2019/20</t>
  </si>
  <si>
    <t>2020/21</t>
  </si>
  <si>
    <t>2021/22</t>
  </si>
  <si>
    <t>2022/23</t>
  </si>
  <si>
    <t>2023/24</t>
  </si>
  <si>
    <t>前年度比
（％）</t>
  </si>
  <si>
    <t>資料：USDA「World Agricultural Supply and Demand Estimates」2023年5月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</si>
</sst>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_ "/>
    <numFmt numFmtId="178" formatCode="#,##0_ "/>
    <numFmt numFmtId="179" formatCode="#,##0.0;[Red]\-#,##0.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2" fillId="33" borderId="0" xfId="62" applyFill="1">
      <alignment vertical="center"/>
      <protection/>
    </xf>
    <xf numFmtId="0" fontId="2" fillId="33" borderId="0" xfId="62" applyFont="1" applyFill="1" applyBorder="1">
      <alignment vertical="center"/>
      <protection/>
    </xf>
    <xf numFmtId="0" fontId="2" fillId="33" borderId="10" xfId="62" applyFont="1" applyFill="1" applyBorder="1">
      <alignment vertical="center"/>
      <protection/>
    </xf>
    <xf numFmtId="0" fontId="2" fillId="33" borderId="0" xfId="62" applyFill="1" applyAlignment="1">
      <alignment/>
      <protection/>
    </xf>
    <xf numFmtId="0" fontId="2" fillId="33" borderId="0" xfId="62" applyFont="1" applyFill="1">
      <alignment vertical="center"/>
      <protection/>
    </xf>
    <xf numFmtId="0" fontId="2" fillId="33" borderId="11" xfId="62" applyFont="1" applyFill="1" applyBorder="1">
      <alignment vertical="center"/>
      <protection/>
    </xf>
    <xf numFmtId="0" fontId="2" fillId="33" borderId="0" xfId="62" applyFill="1" applyBorder="1">
      <alignment vertical="center"/>
      <protection/>
    </xf>
    <xf numFmtId="49" fontId="2" fillId="33" borderId="12" xfId="62" applyNumberFormat="1" applyFill="1" applyBorder="1" applyAlignment="1">
      <alignment horizontal="center" vertical="center"/>
      <protection/>
    </xf>
    <xf numFmtId="0" fontId="4" fillId="33" borderId="0" xfId="62" applyFont="1" applyFill="1">
      <alignment vertical="center"/>
      <protection/>
    </xf>
    <xf numFmtId="0" fontId="2" fillId="33" borderId="11" xfId="62" applyFill="1" applyBorder="1">
      <alignment vertical="center"/>
      <protection/>
    </xf>
    <xf numFmtId="0" fontId="2" fillId="33" borderId="13" xfId="62" applyFont="1" applyFill="1" applyBorder="1">
      <alignment vertical="center"/>
      <protection/>
    </xf>
    <xf numFmtId="0" fontId="2" fillId="33" borderId="14" xfId="62" applyFont="1" applyFill="1" applyBorder="1">
      <alignment vertical="center"/>
      <protection/>
    </xf>
    <xf numFmtId="0" fontId="2" fillId="33" borderId="15" xfId="62" applyFill="1" applyBorder="1">
      <alignment vertical="center"/>
      <protection/>
    </xf>
    <xf numFmtId="0" fontId="2" fillId="33" borderId="0" xfId="62" applyFill="1" applyAlignment="1">
      <alignment horizontal="right" vertical="center"/>
      <protection/>
    </xf>
    <xf numFmtId="0" fontId="2" fillId="33" borderId="12" xfId="62" applyFill="1" applyBorder="1" applyAlignment="1">
      <alignment horizontal="center" vertical="center"/>
      <protection/>
    </xf>
    <xf numFmtId="0" fontId="2" fillId="33" borderId="16" xfId="62" applyFont="1" applyFill="1" applyBorder="1">
      <alignment vertical="center"/>
      <protection/>
    </xf>
    <xf numFmtId="0" fontId="2" fillId="33" borderId="17" xfId="62" applyFont="1" applyFill="1" applyBorder="1">
      <alignment vertical="center"/>
      <protection/>
    </xf>
    <xf numFmtId="0" fontId="2" fillId="33" borderId="18" xfId="62" applyFont="1" applyFill="1" applyBorder="1">
      <alignment vertical="center"/>
      <protection/>
    </xf>
    <xf numFmtId="0" fontId="2" fillId="33" borderId="19" xfId="62" applyFont="1" applyFill="1" applyBorder="1">
      <alignment vertical="center"/>
      <protection/>
    </xf>
    <xf numFmtId="0" fontId="2" fillId="33" borderId="20" xfId="62" applyFont="1" applyFill="1" applyBorder="1">
      <alignment vertical="center"/>
      <protection/>
    </xf>
    <xf numFmtId="0" fontId="2" fillId="33" borderId="21" xfId="62" applyFont="1" applyFill="1" applyBorder="1">
      <alignment vertical="center"/>
      <protection/>
    </xf>
    <xf numFmtId="0" fontId="2" fillId="33" borderId="21" xfId="62" applyFont="1" applyFill="1" applyBorder="1" applyAlignment="1">
      <alignment vertical="center"/>
      <protection/>
    </xf>
    <xf numFmtId="0" fontId="2" fillId="33" borderId="22" xfId="62" applyFill="1" applyBorder="1" applyAlignment="1">
      <alignment vertical="center"/>
      <protection/>
    </xf>
    <xf numFmtId="49" fontId="2" fillId="33" borderId="22" xfId="62" applyNumberFormat="1" applyFill="1" applyBorder="1" applyAlignment="1">
      <alignment vertical="center"/>
      <protection/>
    </xf>
    <xf numFmtId="0" fontId="2" fillId="33" borderId="22" xfId="62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2" fillId="33" borderId="23" xfId="62" applyFill="1" applyBorder="1" applyAlignment="1">
      <alignment horizontal="right" vertical="center"/>
      <protection/>
    </xf>
    <xf numFmtId="0" fontId="2" fillId="33" borderId="24" xfId="62" applyFill="1" applyBorder="1" applyAlignment="1">
      <alignment horizontal="right" vertical="center"/>
      <protection/>
    </xf>
    <xf numFmtId="0" fontId="2" fillId="33" borderId="25" xfId="62" applyFill="1" applyBorder="1" applyAlignment="1">
      <alignment horizontal="left" vertical="center"/>
      <protection/>
    </xf>
    <xf numFmtId="0" fontId="2" fillId="33" borderId="26" xfId="62" applyFill="1" applyBorder="1" applyAlignment="1">
      <alignment horizontal="left" vertical="center"/>
      <protection/>
    </xf>
    <xf numFmtId="0" fontId="2" fillId="33" borderId="27" xfId="62" applyFont="1" applyFill="1" applyBorder="1" applyAlignment="1">
      <alignment horizontal="left" vertical="center" shrinkToFit="1"/>
      <protection/>
    </xf>
    <xf numFmtId="0" fontId="2" fillId="33" borderId="10" xfId="62" applyFont="1" applyFill="1" applyBorder="1" applyAlignment="1">
      <alignment horizontal="left" vertical="center" shrinkToFit="1"/>
      <protection/>
    </xf>
    <xf numFmtId="0" fontId="2" fillId="33" borderId="10" xfId="62" applyFill="1" applyBorder="1" applyAlignment="1">
      <alignment horizontal="left" vertical="center"/>
      <protection/>
    </xf>
    <xf numFmtId="0" fontId="2" fillId="33" borderId="10" xfId="62" applyFont="1" applyFill="1" applyBorder="1" applyAlignment="1">
      <alignment horizontal="left" vertical="center"/>
      <protection/>
    </xf>
    <xf numFmtId="0" fontId="2" fillId="33" borderId="15" xfId="62" applyFont="1" applyFill="1" applyBorder="1" applyAlignment="1">
      <alignment horizontal="left" vertical="center"/>
      <protection/>
    </xf>
    <xf numFmtId="0" fontId="2" fillId="33" borderId="11" xfId="62" applyFont="1" applyFill="1" applyBorder="1" applyAlignment="1">
      <alignment horizontal="left" vertical="center"/>
      <protection/>
    </xf>
    <xf numFmtId="0" fontId="2" fillId="33" borderId="28" xfId="62" applyFill="1" applyBorder="1" applyAlignment="1">
      <alignment horizontal="center" vertical="center" wrapText="1"/>
      <protection/>
    </xf>
    <xf numFmtId="0" fontId="2" fillId="33" borderId="29" xfId="62" applyFill="1" applyBorder="1" applyAlignment="1">
      <alignment horizontal="center" vertical="center" wrapText="1"/>
      <protection/>
    </xf>
    <xf numFmtId="178" fontId="2" fillId="33" borderId="14" xfId="62" applyNumberFormat="1" applyFont="1" applyFill="1" applyBorder="1">
      <alignment vertical="center"/>
      <protection/>
    </xf>
    <xf numFmtId="178" fontId="37" fillId="33" borderId="14" xfId="62" applyNumberFormat="1" applyFont="1" applyFill="1" applyBorder="1">
      <alignment vertical="center"/>
      <protection/>
    </xf>
    <xf numFmtId="178" fontId="37" fillId="33" borderId="30" xfId="62" applyNumberFormat="1" applyFont="1" applyFill="1" applyBorder="1">
      <alignment vertical="center"/>
      <protection/>
    </xf>
    <xf numFmtId="177" fontId="2" fillId="33" borderId="31" xfId="62" applyNumberFormat="1" applyFont="1" applyFill="1" applyBorder="1">
      <alignment vertical="center"/>
      <protection/>
    </xf>
    <xf numFmtId="178" fontId="2" fillId="33" borderId="32" xfId="62" applyNumberFormat="1" applyFont="1" applyFill="1" applyBorder="1">
      <alignment vertical="center"/>
      <protection/>
    </xf>
    <xf numFmtId="177" fontId="2" fillId="33" borderId="33" xfId="62" applyNumberFormat="1" applyFont="1" applyFill="1" applyBorder="1">
      <alignment vertical="center"/>
      <protection/>
    </xf>
    <xf numFmtId="178" fontId="2" fillId="33" borderId="34" xfId="62" applyNumberFormat="1" applyFont="1" applyFill="1" applyBorder="1">
      <alignment vertical="center"/>
      <protection/>
    </xf>
    <xf numFmtId="178" fontId="37" fillId="33" borderId="34" xfId="62" applyNumberFormat="1" applyFont="1" applyFill="1" applyBorder="1">
      <alignment vertical="center"/>
      <protection/>
    </xf>
    <xf numFmtId="178" fontId="37" fillId="33" borderId="35" xfId="62" applyNumberFormat="1" applyFont="1" applyFill="1" applyBorder="1">
      <alignment vertical="center"/>
      <protection/>
    </xf>
    <xf numFmtId="177" fontId="2" fillId="33" borderId="36" xfId="62" applyNumberFormat="1" applyFont="1" applyFill="1" applyBorder="1">
      <alignment vertical="center"/>
      <protection/>
    </xf>
    <xf numFmtId="0" fontId="2" fillId="0" borderId="13" xfId="62" applyFont="1" applyFill="1" applyBorder="1">
      <alignment vertical="center"/>
      <protection/>
    </xf>
    <xf numFmtId="176" fontId="2" fillId="33" borderId="37" xfId="50" applyNumberFormat="1" applyFont="1" applyFill="1" applyBorder="1" applyAlignment="1">
      <alignment vertical="center"/>
    </xf>
    <xf numFmtId="176" fontId="37" fillId="33" borderId="37" xfId="50" applyNumberFormat="1" applyFont="1" applyFill="1" applyBorder="1" applyAlignment="1">
      <alignment vertical="center"/>
    </xf>
    <xf numFmtId="176" fontId="37" fillId="33" borderId="38" xfId="50" applyNumberFormat="1" applyFont="1" applyFill="1" applyBorder="1" applyAlignment="1">
      <alignment vertical="center"/>
    </xf>
    <xf numFmtId="177" fontId="2" fillId="33" borderId="29" xfId="62" applyNumberFormat="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[0.00] 2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sn.lin.go.jp\alicfiles\050%20&#35519;&#26619;&#24773;&#22577;&#37096;\65%20&#32113;&#35336;&#36039;&#26009;\11%20&#30044;&#29987;\&#24115;&#31080;\&#20316;&#26989;&#29992;&#12501;&#12457;&#12523;&#12480;\&#21271;&#31859;&#20316;&#26989;&#29992;&#12501;&#12457;&#12523;&#12480;\6099&#12539;6030F_&#31859;&#22269;&#65343;&#31859;&#22269;&#12398;&#12488;&#12454;&#12514;&#12525;&#12467;&#12471;&#38656;&#32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099直近５年"/>
      <sheetName val="6030直近５年"/>
      <sheetName val="6030F過去データ"/>
      <sheetName val="該当 PDF"/>
      <sheetName val="作業用"/>
      <sheetName val="マニュアル"/>
    </sheetNames>
    <sheetDataSet>
      <sheetData sheetId="4">
        <row r="7">
          <cell r="V7" t="str">
            <v>（推測値）</v>
          </cell>
          <cell r="W7" t="str">
            <v>（予測値）</v>
          </cell>
        </row>
        <row r="8">
          <cell r="P8">
            <v>1737</v>
          </cell>
        </row>
        <row r="9">
          <cell r="P9">
            <v>15148</v>
          </cell>
        </row>
        <row r="10">
          <cell r="P10">
            <v>57</v>
          </cell>
        </row>
        <row r="11">
          <cell r="P11">
            <v>16942</v>
          </cell>
        </row>
        <row r="12">
          <cell r="P12">
            <v>12355</v>
          </cell>
        </row>
        <row r="13">
          <cell r="P13">
            <v>5470</v>
          </cell>
        </row>
        <row r="14">
          <cell r="P14">
            <v>6885</v>
          </cell>
        </row>
        <row r="15">
          <cell r="P15">
            <v>5432</v>
          </cell>
        </row>
        <row r="16">
          <cell r="P16">
            <v>2294</v>
          </cell>
        </row>
        <row r="17">
          <cell r="P17">
            <v>14649</v>
          </cell>
        </row>
        <row r="18">
          <cell r="P18">
            <v>2293</v>
          </cell>
        </row>
        <row r="19">
          <cell r="P19">
            <v>15.652945593555875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W22"/>
  <sheetViews>
    <sheetView tabSelected="1" zoomScalePageLayoutView="0" workbookViewId="0" topLeftCell="A1">
      <selection activeCell="F1" sqref="A1:IV16384"/>
    </sheetView>
  </sheetViews>
  <sheetFormatPr defaultColWidth="9.140625" defaultRowHeight="15"/>
  <cols>
    <col min="1" max="1" width="9.00390625" style="26" customWidth="1"/>
    <col min="2" max="2" width="1.8515625" style="26" customWidth="1"/>
    <col min="3" max="3" width="2.421875" style="26" customWidth="1"/>
    <col min="4" max="4" width="9.00390625" style="26" customWidth="1"/>
    <col min="5" max="5" width="14.8515625" style="26" customWidth="1"/>
    <col min="6" max="18" width="8.421875" style="26" bestFit="1" customWidth="1"/>
    <col min="19" max="16384" width="9.00390625" style="26" customWidth="1"/>
  </cols>
  <sheetData>
    <row r="2" spans="2:23" ht="13.5">
      <c r="B2" s="9" t="s">
        <v>0</v>
      </c>
      <c r="C2" s="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3.5">
      <c r="B3" s="9" t="s">
        <v>1</v>
      </c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3.5">
      <c r="B4" s="9" t="s">
        <v>2</v>
      </c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4.2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4" t="s">
        <v>31</v>
      </c>
    </row>
    <row r="6" spans="2:23" ht="17.25" customHeight="1">
      <c r="B6" s="27" t="s">
        <v>28</v>
      </c>
      <c r="C6" s="28"/>
      <c r="D6" s="28"/>
      <c r="E6" s="28"/>
      <c r="F6" s="15" t="s">
        <v>4</v>
      </c>
      <c r="G6" s="15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  <c r="O6" s="8" t="s">
        <v>13</v>
      </c>
      <c r="P6" s="8" t="s">
        <v>14</v>
      </c>
      <c r="Q6" s="8" t="s">
        <v>15</v>
      </c>
      <c r="R6" s="8" t="s">
        <v>32</v>
      </c>
      <c r="S6" s="8" t="s">
        <v>33</v>
      </c>
      <c r="T6" s="8" t="s">
        <v>34</v>
      </c>
      <c r="U6" s="8" t="s">
        <v>35</v>
      </c>
      <c r="V6" s="8" t="s">
        <v>36</v>
      </c>
      <c r="W6" s="37" t="s">
        <v>37</v>
      </c>
    </row>
    <row r="7" spans="2:23" ht="17.25" customHeight="1" thickBot="1">
      <c r="B7" s="29" t="s">
        <v>3</v>
      </c>
      <c r="C7" s="30"/>
      <c r="D7" s="30"/>
      <c r="E7" s="30"/>
      <c r="F7" s="23"/>
      <c r="G7" s="23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5" t="str">
        <f>'[1]作業用'!V7</f>
        <v>（推測値）</v>
      </c>
      <c r="V7" s="25" t="str">
        <f>'[1]作業用'!W7</f>
        <v>（予測値）</v>
      </c>
      <c r="W7" s="38"/>
    </row>
    <row r="8" spans="2:23" ht="17.25" customHeight="1">
      <c r="B8" s="19"/>
      <c r="C8" s="33" t="s">
        <v>16</v>
      </c>
      <c r="D8" s="33"/>
      <c r="E8" s="34"/>
      <c r="F8" s="39">
        <v>49961.799999999996</v>
      </c>
      <c r="G8" s="39">
        <v>33121.6</v>
      </c>
      <c r="H8" s="39">
        <v>41249.6</v>
      </c>
      <c r="I8" s="39">
        <v>42494.2</v>
      </c>
      <c r="J8" s="39">
        <v>43383.2</v>
      </c>
      <c r="K8" s="39">
        <v>28651.199999999997</v>
      </c>
      <c r="L8" s="39">
        <v>25120.6</v>
      </c>
      <c r="M8" s="39">
        <v>20853.399999999998</v>
      </c>
      <c r="N8" s="39">
        <v>31292.8</v>
      </c>
      <c r="O8" s="39">
        <v>43967.399999999994</v>
      </c>
      <c r="P8" s="39">
        <f>'[1]作業用'!P8*25.4</f>
        <v>44119.799999999996</v>
      </c>
      <c r="Q8" s="39">
        <v>58242.2</v>
      </c>
      <c r="R8" s="39">
        <v>54356</v>
      </c>
      <c r="S8" s="40">
        <v>56413.399999999994</v>
      </c>
      <c r="T8" s="40">
        <v>48742.6</v>
      </c>
      <c r="U8" s="40">
        <v>31369</v>
      </c>
      <c r="V8" s="41">
        <v>38862</v>
      </c>
      <c r="W8" s="42">
        <f>U8/T8*100</f>
        <v>64.35643564356435</v>
      </c>
    </row>
    <row r="9" spans="2:23" ht="17.25" customHeight="1">
      <c r="B9" s="16"/>
      <c r="C9" s="10" t="s">
        <v>17</v>
      </c>
      <c r="D9" s="6"/>
      <c r="E9" s="6"/>
      <c r="F9" s="43">
        <v>267589</v>
      </c>
      <c r="G9" s="43">
        <v>331165.19999999995</v>
      </c>
      <c r="H9" s="43">
        <v>307136.8</v>
      </c>
      <c r="I9" s="43">
        <v>332536.8</v>
      </c>
      <c r="J9" s="43">
        <v>316153.8</v>
      </c>
      <c r="K9" s="43">
        <v>313944</v>
      </c>
      <c r="L9" s="43">
        <v>273812</v>
      </c>
      <c r="M9" s="43">
        <v>351256.6</v>
      </c>
      <c r="N9" s="43">
        <v>361086.39999999997</v>
      </c>
      <c r="O9" s="43">
        <v>345490.8</v>
      </c>
      <c r="P9" s="39">
        <f>'[1]作業用'!P9*25.4</f>
        <v>384759.19999999995</v>
      </c>
      <c r="Q9" s="39">
        <v>371068.6</v>
      </c>
      <c r="R9" s="39">
        <v>364236</v>
      </c>
      <c r="S9" s="40">
        <v>345948</v>
      </c>
      <c r="T9" s="40">
        <v>360222.8</v>
      </c>
      <c r="U9" s="40">
        <v>383921</v>
      </c>
      <c r="V9" s="41">
        <v>364718.6</v>
      </c>
      <c r="W9" s="44">
        <f aca="true" t="shared" si="0" ref="W9:W19">U9/T9*100</f>
        <v>106.57876181074602</v>
      </c>
    </row>
    <row r="10" spans="2:23" ht="17.25" customHeight="1">
      <c r="B10" s="16"/>
      <c r="C10" s="6" t="s">
        <v>18</v>
      </c>
      <c r="D10" s="6"/>
      <c r="E10" s="6"/>
      <c r="F10" s="43">
        <v>304.79999999999995</v>
      </c>
      <c r="G10" s="43">
        <v>508</v>
      </c>
      <c r="H10" s="43">
        <v>355.59999999999997</v>
      </c>
      <c r="I10" s="43">
        <v>203.2</v>
      </c>
      <c r="J10" s="43">
        <v>711.1999999999999</v>
      </c>
      <c r="K10" s="43">
        <v>736.6</v>
      </c>
      <c r="L10" s="43">
        <v>4114.8</v>
      </c>
      <c r="M10" s="43">
        <v>914.4</v>
      </c>
      <c r="N10" s="43">
        <v>812.8</v>
      </c>
      <c r="O10" s="43">
        <v>1701.8</v>
      </c>
      <c r="P10" s="39">
        <f>'[1]作業用'!P10*25.4</f>
        <v>1447.8</v>
      </c>
      <c r="Q10" s="39">
        <v>914.4</v>
      </c>
      <c r="R10" s="39">
        <v>711.1999999999999</v>
      </c>
      <c r="S10" s="40">
        <v>1066.8</v>
      </c>
      <c r="T10" s="40">
        <v>635</v>
      </c>
      <c r="U10" s="40">
        <v>635</v>
      </c>
      <c r="V10" s="41">
        <v>635</v>
      </c>
      <c r="W10" s="42">
        <f t="shared" si="0"/>
        <v>100</v>
      </c>
    </row>
    <row r="11" spans="2:23" ht="17.25" customHeight="1" thickBot="1">
      <c r="B11" s="17"/>
      <c r="C11" s="11" t="s">
        <v>19</v>
      </c>
      <c r="D11" s="11"/>
      <c r="E11" s="11"/>
      <c r="F11" s="45">
        <v>317855.6</v>
      </c>
      <c r="G11" s="45">
        <v>364794.8</v>
      </c>
      <c r="H11" s="45">
        <v>348716.6</v>
      </c>
      <c r="I11" s="45">
        <v>375259.6</v>
      </c>
      <c r="J11" s="45">
        <v>360222.8</v>
      </c>
      <c r="K11" s="45">
        <v>343306.39999999997</v>
      </c>
      <c r="L11" s="45">
        <v>303072.8</v>
      </c>
      <c r="M11" s="45">
        <v>373024.39999999997</v>
      </c>
      <c r="N11" s="45">
        <v>393166.6</v>
      </c>
      <c r="O11" s="45">
        <v>391185.39999999997</v>
      </c>
      <c r="P11" s="45">
        <f>'[1]作業用'!P11*25.4</f>
        <v>430326.8</v>
      </c>
      <c r="Q11" s="45">
        <v>430250.6</v>
      </c>
      <c r="R11" s="45">
        <v>419328.6</v>
      </c>
      <c r="S11" s="46">
        <v>403428.19999999995</v>
      </c>
      <c r="T11" s="46">
        <v>409625.8</v>
      </c>
      <c r="U11" s="46">
        <v>415925</v>
      </c>
      <c r="V11" s="47">
        <v>407416</v>
      </c>
      <c r="W11" s="48">
        <f t="shared" si="0"/>
        <v>101.53779376201402</v>
      </c>
    </row>
    <row r="12" spans="2:23" ht="17.25" customHeight="1" thickTop="1">
      <c r="B12" s="18"/>
      <c r="C12" s="7" t="s">
        <v>20</v>
      </c>
      <c r="D12" s="2"/>
      <c r="E12" s="3"/>
      <c r="F12" s="39">
        <v>230784.4</v>
      </c>
      <c r="G12" s="39">
        <v>261670.8</v>
      </c>
      <c r="H12" s="39">
        <v>259029.19999999998</v>
      </c>
      <c r="I12" s="39">
        <v>281406.6</v>
      </c>
      <c r="J12" s="39">
        <v>284988</v>
      </c>
      <c r="K12" s="39">
        <v>279019</v>
      </c>
      <c r="L12" s="39">
        <v>263626.6</v>
      </c>
      <c r="M12" s="39">
        <v>293039.8</v>
      </c>
      <c r="N12" s="39">
        <v>301828.2</v>
      </c>
      <c r="O12" s="39">
        <v>298856.39999999997</v>
      </c>
      <c r="P12" s="39">
        <f>'[1]作業用'!P12*25.4</f>
        <v>313817</v>
      </c>
      <c r="Q12" s="39">
        <v>313969.39999999997</v>
      </c>
      <c r="R12" s="39">
        <v>310438.8</v>
      </c>
      <c r="S12" s="40">
        <v>309524.39999999997</v>
      </c>
      <c r="T12" s="40">
        <v>310769</v>
      </c>
      <c r="U12" s="40">
        <v>315341</v>
      </c>
      <c r="V12" s="41">
        <v>308610</v>
      </c>
      <c r="W12" s="42">
        <f t="shared" si="0"/>
        <v>101.47118921127911</v>
      </c>
    </row>
    <row r="13" spans="2:23" ht="17.25" customHeight="1">
      <c r="B13" s="18"/>
      <c r="C13" s="2"/>
      <c r="D13" s="35" t="s">
        <v>21</v>
      </c>
      <c r="E13" s="36"/>
      <c r="F13" s="43">
        <v>142189.19999999998</v>
      </c>
      <c r="G13" s="43">
        <v>150825.19999999998</v>
      </c>
      <c r="H13" s="43">
        <v>132207</v>
      </c>
      <c r="I13" s="43">
        <v>130555.99999999999</v>
      </c>
      <c r="J13" s="43">
        <v>121742.2</v>
      </c>
      <c r="K13" s="43">
        <v>115443</v>
      </c>
      <c r="L13" s="43">
        <v>109956.59999999999</v>
      </c>
      <c r="M13" s="43">
        <v>127863.59999999999</v>
      </c>
      <c r="N13" s="43">
        <v>135204.19999999998</v>
      </c>
      <c r="O13" s="43">
        <v>130124.2</v>
      </c>
      <c r="P13" s="39">
        <f>'[1]作業用'!P13*25.4</f>
        <v>138938</v>
      </c>
      <c r="Q13" s="39">
        <v>134721.6</v>
      </c>
      <c r="R13" s="39">
        <v>137896.6</v>
      </c>
      <c r="S13" s="40">
        <v>149860</v>
      </c>
      <c r="T13" s="40">
        <v>145415</v>
      </c>
      <c r="U13" s="40">
        <v>142240</v>
      </c>
      <c r="V13" s="41">
        <v>135255</v>
      </c>
      <c r="W13" s="42">
        <f t="shared" si="0"/>
        <v>97.81659388646288</v>
      </c>
    </row>
    <row r="14" spans="2:23" ht="17.25" customHeight="1">
      <c r="B14" s="18"/>
      <c r="C14" s="2"/>
      <c r="D14" s="31" t="s">
        <v>22</v>
      </c>
      <c r="E14" s="32"/>
      <c r="F14" s="43">
        <v>88595.2</v>
      </c>
      <c r="G14" s="43">
        <v>110820.2</v>
      </c>
      <c r="H14" s="43">
        <v>126822.2</v>
      </c>
      <c r="I14" s="43">
        <v>150850.6</v>
      </c>
      <c r="J14" s="43">
        <v>163271.19999999998</v>
      </c>
      <c r="K14" s="43">
        <v>163550.59999999998</v>
      </c>
      <c r="L14" s="43">
        <v>153695.4</v>
      </c>
      <c r="M14" s="43">
        <v>165176.19999999998</v>
      </c>
      <c r="N14" s="43">
        <v>166624</v>
      </c>
      <c r="O14" s="43">
        <v>168732.19999999998</v>
      </c>
      <c r="P14" s="39">
        <f>'[1]作業用'!P14*25.4</f>
        <v>174879</v>
      </c>
      <c r="Q14" s="39">
        <v>179247.8</v>
      </c>
      <c r="R14" s="39">
        <v>172542.19999999998</v>
      </c>
      <c r="S14" s="40">
        <v>159664.4</v>
      </c>
      <c r="T14" s="40">
        <v>165354</v>
      </c>
      <c r="U14" s="40">
        <v>173101</v>
      </c>
      <c r="V14" s="41">
        <v>173355</v>
      </c>
      <c r="W14" s="42">
        <f t="shared" si="0"/>
        <v>104.68509984639016</v>
      </c>
    </row>
    <row r="15" spans="2:23" ht="17.25" customHeight="1">
      <c r="B15" s="19"/>
      <c r="C15" s="3"/>
      <c r="D15" s="12"/>
      <c r="E15" s="13" t="s">
        <v>23</v>
      </c>
      <c r="F15" s="43">
        <v>53771.799999999996</v>
      </c>
      <c r="G15" s="43">
        <v>76860.4</v>
      </c>
      <c r="H15" s="43">
        <v>93395.79999999999</v>
      </c>
      <c r="I15" s="43">
        <v>116027.2</v>
      </c>
      <c r="J15" s="43">
        <v>127533.4</v>
      </c>
      <c r="K15" s="43">
        <v>127279.4</v>
      </c>
      <c r="L15" s="43">
        <v>118059.2</v>
      </c>
      <c r="M15" s="43">
        <v>130403.59999999999</v>
      </c>
      <c r="N15" s="43">
        <v>132080</v>
      </c>
      <c r="O15" s="43">
        <v>132689.6</v>
      </c>
      <c r="P15" s="39">
        <f>'[1]作業用'!P15*25.4</f>
        <v>137972.8</v>
      </c>
      <c r="Q15" s="39">
        <v>142367</v>
      </c>
      <c r="R15" s="39">
        <v>136601.19999999998</v>
      </c>
      <c r="S15" s="40">
        <v>123367.79999999999</v>
      </c>
      <c r="T15" s="40">
        <v>128905</v>
      </c>
      <c r="U15" s="40">
        <v>136525</v>
      </c>
      <c r="V15" s="41">
        <v>136525</v>
      </c>
      <c r="W15" s="42">
        <f t="shared" si="0"/>
        <v>105.91133004926108</v>
      </c>
    </row>
    <row r="16" spans="2:23" ht="17.25" customHeight="1">
      <c r="B16" s="16"/>
      <c r="C16" s="6" t="s">
        <v>24</v>
      </c>
      <c r="D16" s="6"/>
      <c r="E16" s="6"/>
      <c r="F16" s="43">
        <v>53975</v>
      </c>
      <c r="G16" s="43">
        <v>61874.399999999994</v>
      </c>
      <c r="H16" s="43">
        <v>47193.2</v>
      </c>
      <c r="I16" s="43">
        <v>50469.799999999996</v>
      </c>
      <c r="J16" s="43">
        <v>46609</v>
      </c>
      <c r="K16" s="43">
        <v>39192.2</v>
      </c>
      <c r="L16" s="43">
        <v>18567.399999999998</v>
      </c>
      <c r="M16" s="43">
        <v>48691.799999999996</v>
      </c>
      <c r="N16" s="43">
        <v>47345.6</v>
      </c>
      <c r="O16" s="43">
        <v>48209.2</v>
      </c>
      <c r="P16" s="39">
        <f>'[1]作業用'!P16*25.4</f>
        <v>58267.6</v>
      </c>
      <c r="Q16" s="39">
        <v>61925.2</v>
      </c>
      <c r="R16" s="39">
        <v>52476.399999999994</v>
      </c>
      <c r="S16" s="40">
        <v>45135.799999999996</v>
      </c>
      <c r="T16" s="40">
        <v>70485</v>
      </c>
      <c r="U16" s="40">
        <v>62230</v>
      </c>
      <c r="V16" s="41">
        <v>60325</v>
      </c>
      <c r="W16" s="42">
        <f>U16/T16*100</f>
        <v>88.28828828828829</v>
      </c>
    </row>
    <row r="17" spans="2:23" ht="17.25" customHeight="1" thickBot="1">
      <c r="B17" s="17"/>
      <c r="C17" s="49" t="s">
        <v>25</v>
      </c>
      <c r="D17" s="49"/>
      <c r="E17" s="49"/>
      <c r="F17" s="45">
        <v>284734</v>
      </c>
      <c r="G17" s="45">
        <v>323519.8</v>
      </c>
      <c r="H17" s="45">
        <v>306222.39999999997</v>
      </c>
      <c r="I17" s="45">
        <v>331876.39999999997</v>
      </c>
      <c r="J17" s="45">
        <v>331597</v>
      </c>
      <c r="K17" s="45">
        <v>318185.8</v>
      </c>
      <c r="L17" s="45">
        <v>282219.39999999997</v>
      </c>
      <c r="M17" s="45">
        <v>341731.6</v>
      </c>
      <c r="N17" s="45">
        <v>349199.19999999995</v>
      </c>
      <c r="O17" s="45">
        <v>347065.6</v>
      </c>
      <c r="P17" s="45">
        <f>'[1]作業用'!P17*25.4</f>
        <v>372084.6</v>
      </c>
      <c r="Q17" s="45">
        <v>375869.19999999995</v>
      </c>
      <c r="R17" s="45">
        <v>362915.19999999995</v>
      </c>
      <c r="S17" s="46">
        <v>354660.19999999995</v>
      </c>
      <c r="T17" s="46">
        <v>381254</v>
      </c>
      <c r="U17" s="46">
        <v>377571</v>
      </c>
      <c r="V17" s="47">
        <v>368935</v>
      </c>
      <c r="W17" s="48">
        <f t="shared" si="0"/>
        <v>99.03397734843438</v>
      </c>
    </row>
    <row r="18" spans="2:23" ht="17.25" customHeight="1" thickTop="1">
      <c r="B18" s="19"/>
      <c r="C18" s="3" t="s">
        <v>26</v>
      </c>
      <c r="D18" s="3"/>
      <c r="E18" s="3"/>
      <c r="F18" s="39">
        <v>33121.6</v>
      </c>
      <c r="G18" s="39">
        <v>41249.6</v>
      </c>
      <c r="H18" s="39">
        <v>42494.2</v>
      </c>
      <c r="I18" s="39">
        <v>43383.2</v>
      </c>
      <c r="J18" s="39">
        <v>28651.199999999997</v>
      </c>
      <c r="K18" s="39">
        <v>25120.6</v>
      </c>
      <c r="L18" s="39">
        <v>20853.399999999998</v>
      </c>
      <c r="M18" s="39">
        <v>31292.8</v>
      </c>
      <c r="N18" s="39">
        <v>43967.399999999994</v>
      </c>
      <c r="O18" s="39">
        <v>44119.799999999996</v>
      </c>
      <c r="P18" s="39">
        <f>'[1]作業用'!P18*25.4</f>
        <v>58242.2</v>
      </c>
      <c r="Q18" s="39">
        <v>54356</v>
      </c>
      <c r="R18" s="39">
        <v>56413.399999999994</v>
      </c>
      <c r="S18" s="40">
        <v>48742.6</v>
      </c>
      <c r="T18" s="40">
        <v>28371.8</v>
      </c>
      <c r="U18" s="40">
        <v>38354</v>
      </c>
      <c r="V18" s="41">
        <v>35255.2</v>
      </c>
      <c r="W18" s="42">
        <f t="shared" si="0"/>
        <v>135.183527305282</v>
      </c>
    </row>
    <row r="19" spans="2:23" ht="17.25" customHeight="1" thickBot="1">
      <c r="B19" s="20"/>
      <c r="C19" s="21" t="s">
        <v>27</v>
      </c>
      <c r="D19" s="21"/>
      <c r="E19" s="22"/>
      <c r="F19" s="50">
        <v>11.632471008028546</v>
      </c>
      <c r="G19" s="50">
        <v>12.75025516212609</v>
      </c>
      <c r="H19" s="50">
        <v>13.876907763769077</v>
      </c>
      <c r="I19" s="50">
        <v>13.0720955150773</v>
      </c>
      <c r="J19" s="50">
        <v>8.640367675220222</v>
      </c>
      <c r="K19" s="50">
        <v>7.894946914664325</v>
      </c>
      <c r="L19" s="50">
        <v>7.389073890738908</v>
      </c>
      <c r="M19" s="50">
        <v>9.157127991675338</v>
      </c>
      <c r="N19" s="50">
        <v>12.590922315973232</v>
      </c>
      <c r="O19" s="50">
        <v>12.712236533957846</v>
      </c>
      <c r="P19" s="50">
        <f>'[1]作業用'!P19</f>
        <v>15.652945593555875</v>
      </c>
      <c r="Q19" s="50">
        <v>14.461413704554671</v>
      </c>
      <c r="R19" s="50">
        <v>15.544512877939528</v>
      </c>
      <c r="S19" s="51">
        <v>13.743464871445966</v>
      </c>
      <c r="T19" s="51">
        <v>7.441705529646903</v>
      </c>
      <c r="U19" s="51">
        <v>10.158089471913891</v>
      </c>
      <c r="V19" s="52">
        <v>9.555938037865749</v>
      </c>
      <c r="W19" s="53">
        <f t="shared" si="0"/>
        <v>136.50216917943374</v>
      </c>
    </row>
    <row r="20" spans="2:23" ht="13.5">
      <c r="B20" s="4" t="s">
        <v>38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3.5">
      <c r="B21" s="1" t="s">
        <v>29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3.5">
      <c r="B22" s="1" t="s">
        <v>30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</sheetData>
  <sheetProtection/>
  <mergeCells count="6">
    <mergeCell ref="B6:E6"/>
    <mergeCell ref="B7:E7"/>
    <mergeCell ref="D14:E14"/>
    <mergeCell ref="C8:E8"/>
    <mergeCell ref="D13:E13"/>
    <mergeCell ref="W6:W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 圭介</dc:creator>
  <cp:keywords/>
  <dc:description/>
  <cp:lastModifiedBy>関野 麻衣</cp:lastModifiedBy>
  <dcterms:created xsi:type="dcterms:W3CDTF">2017-05-18T02:57:15Z</dcterms:created>
  <dcterms:modified xsi:type="dcterms:W3CDTF">2023-06-16T02:43:08Z</dcterms:modified>
  <cp:category/>
  <cp:version/>
  <cp:contentType/>
  <cp:contentStatus/>
</cp:coreProperties>
</file>